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fringefest1.sharepoint.com/Shared Documents/PROGRAMMING/2026/2026 Applications/2026 Application Materials and Curatorial Callour/Signed Off/"/>
    </mc:Choice>
  </mc:AlternateContent>
  <xr:revisionPtr revIDLastSave="117" documentId="8_{71319113-A51F-4198-A972-77A9D1332E10}" xr6:coauthVersionLast="47" xr6:coauthVersionMax="47" xr10:uidLastSave="{361BE651-CDC1-4AD1-9419-40DC297AF0AC}"/>
  <bookViews>
    <workbookView xWindow="-120" yWindow="-120" windowWidth="29040" windowHeight="15840" activeTab="2" xr2:uid="{00000000-000D-0000-FFFF-FFFF00000000}"/>
  </bookViews>
  <sheets>
    <sheet name="Budget" sheetId="1" r:id="rId1"/>
    <sheet name="Box Office Split Templates" sheetId="3" r:id="rId2"/>
    <sheet name="Venue Minimum Capacities" sheetId="4"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3" l="1"/>
  <c r="C71" i="1"/>
  <c r="C79" i="1"/>
  <c r="C27" i="1"/>
  <c r="C40" i="1"/>
  <c r="C48" i="1"/>
  <c r="D11" i="3"/>
  <c r="D13" i="3" s="1"/>
  <c r="C56" i="1"/>
  <c r="H13" i="3"/>
  <c r="B24" i="3" s="1"/>
  <c r="D23" i="3"/>
  <c r="D25" i="3" s="1"/>
  <c r="D24" i="3" l="1"/>
  <c r="C58" i="1"/>
  <c r="C60" i="1" s="1"/>
  <c r="C82" i="1" s="1"/>
  <c r="B12" i="3"/>
  <c r="D12" i="3" s="1"/>
  <c r="D14" i="3" s="1"/>
  <c r="D15" i="3" s="1"/>
  <c r="D16" i="3" s="1"/>
  <c r="D27" i="3" l="1"/>
  <c r="D28" i="3" s="1"/>
</calcChain>
</file>

<file path=xl/sharedStrings.xml><?xml version="1.0" encoding="utf-8"?>
<sst xmlns="http://schemas.openxmlformats.org/spreadsheetml/2006/main" count="182" uniqueCount="162">
  <si>
    <t>/// SAMPLE  BUDGET \\\</t>
  </si>
  <si>
    <t>Dublin Fringe Festival 2026</t>
  </si>
  <si>
    <r>
      <rPr>
        <i/>
        <sz val="12"/>
        <color rgb="FF000000"/>
        <rFont val="Calibri"/>
        <scheme val="minor"/>
      </rPr>
      <t xml:space="preserve">You can use this template to track your finances for your Fringe show -fill in the template in the second tab first to find out your projected Box Office income (based on 50% of ticket sales) and then tracks expenses here. It doesn't cover everything, but it covers a lot of different areas and you can add lines as needed, or ignore costs if they don't apply to you. Feel free to add notes to explain costs, or to offer more detail! 
</t>
    </r>
    <r>
      <rPr>
        <b/>
        <i/>
        <sz val="12"/>
        <color rgb="FF000000"/>
        <rFont val="Calibri"/>
        <scheme val="minor"/>
      </rPr>
      <t>You do not need to use this template and it won't suit every type of event - it's just here to help if budgeting is something you find intimidating! If you are applying with an Arts Council Funded work, you can submit your AC budget.</t>
    </r>
  </si>
  <si>
    <t>EXPENDITURE:</t>
  </si>
  <si>
    <t xml:space="preserve">Fees  - all below can be fees or a promise of profit share based on future Box Office Income </t>
  </si>
  <si>
    <t>Projected</t>
  </si>
  <si>
    <r>
      <t>Please find some short notes on this budget below: 
1.</t>
    </r>
    <r>
      <rPr>
        <b/>
        <i/>
        <u/>
        <sz val="11"/>
        <color rgb="FF000000"/>
        <rFont val="Calibri"/>
        <scheme val="minor"/>
      </rPr>
      <t xml:space="preserve"> FEES AND WAGES: </t>
    </r>
    <r>
      <rPr>
        <i/>
        <sz val="11"/>
        <color rgb="FF000000"/>
        <rFont val="Calibri"/>
        <scheme val="minor"/>
      </rPr>
      <t xml:space="preserve">This template works for fee based bugeting. If you are paying someone through Payroll, then you also need to account for PRSI. The Arts Council's Theatre Budget Template is a good place to see how to break this down.
2. </t>
    </r>
    <r>
      <rPr>
        <b/>
        <i/>
        <u/>
        <sz val="11"/>
        <color rgb="FF000000"/>
        <rFont val="Calibri"/>
        <scheme val="minor"/>
      </rPr>
      <t>VAT:</t>
    </r>
    <r>
      <rPr>
        <i/>
        <sz val="11"/>
        <color rgb="FF000000"/>
        <rFont val="Calibri"/>
        <scheme val="minor"/>
      </rPr>
      <t xml:space="preserve"> Some service providers might charge VAT on their fee (i.e. a Production Manager) - so make sure to ask about this and account for it within the fee above so you're not caught out! You can learn more about VAT and PRSI on The Freelancers Toolkit here: https://freelancerstoolkit.ie/tax/
3. </t>
    </r>
    <r>
      <rPr>
        <b/>
        <i/>
        <u/>
        <sz val="11"/>
        <color rgb="FF000000"/>
        <rFont val="Calibri"/>
        <scheme val="minor"/>
      </rPr>
      <t>ROYALTIES:</t>
    </r>
    <r>
      <rPr>
        <i/>
        <sz val="11"/>
        <color rgb="FF000000"/>
        <rFont val="Calibri"/>
        <family val="2"/>
        <scheme val="minor"/>
      </rPr>
      <t xml:space="preserve"> The Writer (if you have one) is itemised as a fee here. However, this writing fee does not account for Writer's Royalties. Writer's Royalties are generally calculated as percentage of total Box Office revenue. However, any royalties will be paid by you and not the Festival and so they will be deducted entirely from your share of the Box Office Split or other income sources. Rates vary but they are usually 8 - 10%. Please make sure to clarify if you are agreeing to royalty rates in your written agreement with your collaborator, and if there are multiple writers they share in the single royalty payment percentage. Designers might also be entitled to Royalties based on your agreement with them.</t>
    </r>
  </si>
  <si>
    <t>Director</t>
  </si>
  <si>
    <t>Writer</t>
  </si>
  <si>
    <t>Set Designer</t>
  </si>
  <si>
    <t>Lighting Designer</t>
  </si>
  <si>
    <t xml:space="preserve">Sound Designer </t>
  </si>
  <si>
    <t xml:space="preserve">AV Designer </t>
  </si>
  <si>
    <t xml:space="preserve">Costume Designer </t>
  </si>
  <si>
    <t>Mentorship</t>
  </si>
  <si>
    <t xml:space="preserve">Performer 1 </t>
  </si>
  <si>
    <t>Performer 2</t>
  </si>
  <si>
    <t>Performer 3</t>
  </si>
  <si>
    <t>Performer 4</t>
  </si>
  <si>
    <t>Performer 5</t>
  </si>
  <si>
    <t>Performer 6</t>
  </si>
  <si>
    <t>Production Manager</t>
  </si>
  <si>
    <t>Stage Manager</t>
  </si>
  <si>
    <t xml:space="preserve">Assistant Stage Manager </t>
  </si>
  <si>
    <t>Sound Operator/Engineer</t>
  </si>
  <si>
    <t>One person can op both both lighting and sound, but it's not always possible</t>
  </si>
  <si>
    <t>Lighting Operator</t>
  </si>
  <si>
    <t>Crew</t>
  </si>
  <si>
    <t xml:space="preserve">Usually crew have a minimum 4 hour call, so consider this when budeting (avg. price varies but usually 20e per hour per crew member) </t>
  </si>
  <si>
    <t>Total</t>
  </si>
  <si>
    <t>Technical Costs</t>
  </si>
  <si>
    <t>Venue Rental</t>
  </si>
  <si>
    <r>
      <rPr>
        <b/>
        <i/>
        <sz val="11"/>
        <color theme="1"/>
        <rFont val="Calibri"/>
        <family val="2"/>
        <scheme val="minor"/>
      </rPr>
      <t>Only fill in if you're applying for an Own Venue -</t>
    </r>
    <r>
      <rPr>
        <i/>
        <sz val="11"/>
        <color theme="1"/>
        <rFont val="Calibri"/>
        <family val="2"/>
        <scheme val="minor"/>
      </rPr>
      <t xml:space="preserve"> Fringe Assigned Venues are covered by DFF</t>
    </r>
  </si>
  <si>
    <t>Set</t>
  </si>
  <si>
    <t>Consider the cost of materials, building, painting, and storage until the show/event goes up</t>
  </si>
  <si>
    <t>Props</t>
  </si>
  <si>
    <t>Costumes</t>
  </si>
  <si>
    <t xml:space="preserve">incl. clothes, shoes, hair, make up and wigs, etc. </t>
  </si>
  <si>
    <t>Sound Equiptment</t>
  </si>
  <si>
    <t>Could incl: mics, radio mics, speakers, etc.</t>
  </si>
  <si>
    <t>Lighting Equiptment</t>
  </si>
  <si>
    <t>Special Equiptment</t>
  </si>
  <si>
    <t xml:space="preserve">Could incl: haze machine, rigging materials, special tech desks, etc. </t>
  </si>
  <si>
    <t>Projector Hire</t>
  </si>
  <si>
    <t>Always include this as a cost if projection is mentioned in your application - our venues cannot guarntee yet if there will be a working projector there in September 2026</t>
  </si>
  <si>
    <t>Stage Management Running Costs</t>
  </si>
  <si>
    <t xml:space="preserve">Do you need food/flowers for each performance? Do you need to wash a dancers costume? </t>
  </si>
  <si>
    <t>Transport/Freight</t>
  </si>
  <si>
    <t>Always include this as you will need to transport something!</t>
  </si>
  <si>
    <t xml:space="preserve">Producing &amp; Management Costs </t>
  </si>
  <si>
    <t>Employer's Liability Insurance - to cover rehearsal &amp; production</t>
  </si>
  <si>
    <t>Quote from Brady Insurance 2025: €161.95 (check full details in Dropbox)</t>
  </si>
  <si>
    <t>Rehearsal space hire</t>
  </si>
  <si>
    <t>You are entitled to one week free in Fringe LAB, but this gets booked quickly!</t>
  </si>
  <si>
    <t>Per Diems For Performers and Team</t>
  </si>
  <si>
    <t>For funded work with travelling artists you may offer per diems, many Fringe shows are not in a position to do so</t>
  </si>
  <si>
    <t>Accomodation for Performers and Team</t>
  </si>
  <si>
    <t>Travel for Performers and Team</t>
  </si>
  <si>
    <t>Marketing &amp; Promotion</t>
  </si>
  <si>
    <t>Graphic Design</t>
  </si>
  <si>
    <t xml:space="preserve">For posters, flyers, leafets, show/event programmes, etc. </t>
  </si>
  <si>
    <t>Printing</t>
  </si>
  <si>
    <t>Social Media Promotions</t>
  </si>
  <si>
    <t>IG and Facebook ads</t>
  </si>
  <si>
    <t>Photography</t>
  </si>
  <si>
    <t xml:space="preserve">Usually more than one session - for image in brochure, possible rehearsals shots, show/event photography </t>
  </si>
  <si>
    <t>Documentation/Filming</t>
  </si>
  <si>
    <t>Of the finished show/event for promotion/future touring opportunities</t>
  </si>
  <si>
    <r>
      <t xml:space="preserve">Contingency </t>
    </r>
    <r>
      <rPr>
        <b/>
        <sz val="9"/>
        <color theme="1"/>
        <rFont val="Calibri"/>
        <family val="2"/>
        <scheme val="minor"/>
      </rPr>
      <t>(can range - 3-10% - just change the percentage to the right)</t>
    </r>
  </si>
  <si>
    <t>TOTAL EXPENDITURE</t>
  </si>
  <si>
    <t xml:space="preserve">NON DUBLIN FRINGE INCOME </t>
  </si>
  <si>
    <t>Please make a note of what is projected and/or secured</t>
  </si>
  <si>
    <t>Arts Council Grant</t>
  </si>
  <si>
    <t xml:space="preserve">Irish Arts Council or the Arts Council in your country of origin </t>
  </si>
  <si>
    <t>Local Authority Grant</t>
  </si>
  <si>
    <t xml:space="preserve">From Dublin City Arts Office, Cork County Arts Office, etc. or equivilent not in Ireland. </t>
  </si>
  <si>
    <t>Other Grant</t>
  </si>
  <si>
    <t>Co-presentation Fees or Partnership Income</t>
  </si>
  <si>
    <t>i.e. Co-presentation fee from the Pavilion Theatre, University of Maynooth , etc.</t>
  </si>
  <si>
    <t>Programme Advertising income</t>
  </si>
  <si>
    <t xml:space="preserve">Fundraising </t>
  </si>
  <si>
    <t xml:space="preserve">From crowdfunding, table quizes, sale of goods, etc. </t>
  </si>
  <si>
    <t>Merch Sales</t>
  </si>
  <si>
    <t xml:space="preserve">Some venues may request a % of merch sales, so please keep this in mind and also remember to account for the money it will take you to produce the merch </t>
  </si>
  <si>
    <t>Sponsorship</t>
  </si>
  <si>
    <t>If your show is sponsored, please let us know us as we might need to inform potenial DFF partners</t>
  </si>
  <si>
    <t>TOTAL INCOME</t>
  </si>
  <si>
    <t xml:space="preserve">DUBLIN FRINGE RELATED INCOME </t>
  </si>
  <si>
    <t>Box Office Income</t>
  </si>
  <si>
    <t>Take this figure from the second tab of this Excel - called Box Office Split Templates</t>
  </si>
  <si>
    <t>Make Space for Art</t>
  </si>
  <si>
    <t>Enter amount you put in the Additional Supports Section of your application</t>
  </si>
  <si>
    <t xml:space="preserve">Break New Ground Bursary </t>
  </si>
  <si>
    <t>Flexible Funding Pot</t>
  </si>
  <si>
    <t xml:space="preserve">Projected Income Minus Expenditure </t>
  </si>
  <si>
    <t xml:space="preserve">INSTRUCTIONS FOR USING THIS TEMPLATE: </t>
  </si>
  <si>
    <r>
      <rPr>
        <b/>
        <sz val="11"/>
        <color theme="1"/>
        <rFont val="Calibri"/>
        <family val="2"/>
        <scheme val="minor"/>
      </rPr>
      <t>1.</t>
    </r>
    <r>
      <rPr>
        <sz val="11"/>
        <color theme="1"/>
        <rFont val="Calibri"/>
        <family val="2"/>
        <scheme val="minor"/>
      </rPr>
      <t xml:space="preserve"> All sums are automated, so don't delete cells!</t>
    </r>
  </si>
  <si>
    <r>
      <rPr>
        <b/>
        <sz val="11"/>
        <color theme="1"/>
        <rFont val="Calibri"/>
        <family val="2"/>
        <scheme val="minor"/>
      </rPr>
      <t xml:space="preserve">2. </t>
    </r>
    <r>
      <rPr>
        <sz val="11"/>
        <color theme="1"/>
        <rFont val="Calibri"/>
        <family val="2"/>
        <scheme val="minor"/>
      </rPr>
      <t>First, figure out your average ticket price using the Ticket Price Calculator to the right - only filling in yellow cells.</t>
    </r>
  </si>
  <si>
    <r>
      <rPr>
        <b/>
        <sz val="11"/>
        <color theme="1"/>
        <rFont val="Calibri"/>
        <family val="2"/>
        <scheme val="minor"/>
      </rPr>
      <t xml:space="preserve">3. </t>
    </r>
    <r>
      <rPr>
        <sz val="11"/>
        <color theme="1"/>
        <rFont val="Calibri"/>
        <family val="2"/>
        <scheme val="minor"/>
      </rPr>
      <t>Decide which template to use below - Fringe Assigned Venue or Own Venue</t>
    </r>
  </si>
  <si>
    <r>
      <rPr>
        <b/>
        <sz val="11"/>
        <color theme="1"/>
        <rFont val="Calibri"/>
        <family val="2"/>
        <scheme val="minor"/>
      </rPr>
      <t>4.</t>
    </r>
    <r>
      <rPr>
        <sz val="11"/>
        <color theme="1"/>
        <rFont val="Calibri"/>
        <family val="2"/>
        <scheme val="minor"/>
      </rPr>
      <t xml:space="preserve"> Enter the following details - only filling in the yellow cells: 
</t>
    </r>
    <r>
      <rPr>
        <b/>
        <sz val="11"/>
        <color theme="1"/>
        <rFont val="Calibri"/>
        <family val="2"/>
        <scheme val="minor"/>
      </rPr>
      <t xml:space="preserve">A. Venue Name </t>
    </r>
    <r>
      <rPr>
        <sz val="11"/>
        <color theme="1"/>
        <rFont val="Calibri"/>
        <family val="2"/>
        <scheme val="minor"/>
      </rPr>
      <t xml:space="preserve">amounts in the yellow cells in the Box Office Split tem
</t>
    </r>
    <r>
      <rPr>
        <b/>
        <sz val="11"/>
        <color theme="1"/>
        <rFont val="Calibri"/>
        <family val="2"/>
        <scheme val="minor"/>
      </rPr>
      <t>B. Minimum Capacity</t>
    </r>
    <r>
      <rPr>
        <sz val="11"/>
        <color theme="1"/>
        <rFont val="Calibri"/>
        <family val="2"/>
        <scheme val="minor"/>
      </rPr>
      <t xml:space="preserve"> - if using a Fringe Assigned Venue, take this from the next tab (called Venue Minimum Capacitites) and if applying with an Own Venue, we suggest you underestimate here. 
</t>
    </r>
    <r>
      <rPr>
        <b/>
        <sz val="11"/>
        <color theme="1"/>
        <rFont val="Calibri"/>
        <family val="2"/>
        <scheme val="minor"/>
      </rPr>
      <t xml:space="preserve">C. Number of Shows </t>
    </r>
    <r>
      <rPr>
        <sz val="11"/>
        <color theme="1"/>
        <rFont val="Calibri"/>
        <family val="2"/>
        <scheme val="minor"/>
      </rPr>
      <t xml:space="preserve">
</t>
    </r>
    <r>
      <rPr>
        <b/>
        <sz val="11"/>
        <color theme="1"/>
        <rFont val="Calibri"/>
        <family val="2"/>
        <scheme val="minor"/>
      </rPr>
      <t>NOTE</t>
    </r>
    <r>
      <rPr>
        <b/>
        <i/>
        <sz val="11"/>
        <color theme="1"/>
        <rFont val="Calibri"/>
        <family val="2"/>
        <scheme val="minor"/>
      </rPr>
      <t>:</t>
    </r>
    <r>
      <rPr>
        <i/>
        <sz val="11"/>
        <color theme="1"/>
        <rFont val="Calibri"/>
        <family val="2"/>
        <scheme val="minor"/>
      </rPr>
      <t xml:space="preserve"> do not enter numbers in the white or grey cells as they are automated based on the information you input into the yellow cells. </t>
    </r>
  </si>
  <si>
    <t xml:space="preserve"> If something is unclear, read the Note Column which explains each line. </t>
  </si>
  <si>
    <t>BOX OFFICE SPLIT CALCULATOR - FRINGE ASSIGNED VENUE</t>
  </si>
  <si>
    <t>Running Totals</t>
  </si>
  <si>
    <t>Notes:</t>
  </si>
  <si>
    <t xml:space="preserve">VENUE NAME </t>
  </si>
  <si>
    <t xml:space="preserve">ENTER Minimum Capacity from Venue Tab here </t>
  </si>
  <si>
    <t xml:space="preserve">Ticket Price Calculator </t>
  </si>
  <si>
    <t>Number of Shows (incl. previews)</t>
  </si>
  <si>
    <t xml:space="preserve">ENTER Number of Shows </t>
  </si>
  <si>
    <t xml:space="preserve">Inlcude previews (if you have them) </t>
  </si>
  <si>
    <t>Standard Price (full price)</t>
  </si>
  <si>
    <t>Target attendance</t>
  </si>
  <si>
    <t xml:space="preserve">We set this at 50% so that audieneces are not overestimated. </t>
  </si>
  <si>
    <t>Concession Price (for students, OAPs, etc,)</t>
  </si>
  <si>
    <t>Ticket Price</t>
  </si>
  <si>
    <t xml:space="preserve">Comes from calculator to the right </t>
  </si>
  <si>
    <t>Preview Price</t>
  </si>
  <si>
    <r>
      <t xml:space="preserve">Leave blank if you don't have a preview and
</t>
    </r>
    <r>
      <rPr>
        <b/>
        <sz val="11"/>
        <color theme="1"/>
        <rFont val="Calibri"/>
        <family val="2"/>
        <scheme val="minor"/>
      </rPr>
      <t>do not put in a 0</t>
    </r>
  </si>
  <si>
    <t>Booking Fees</t>
  </si>
  <si>
    <t>Always €2 per ticket</t>
  </si>
  <si>
    <t>Average Price</t>
  </si>
  <si>
    <t xml:space="preserve">Automated </t>
  </si>
  <si>
    <t xml:space="preserve">Total Box Office minus Booking Fee </t>
  </si>
  <si>
    <t>Box Office spilt - Fringe Venue (75%)</t>
  </si>
  <si>
    <t>75% to you, less a 2e booking fee per ticket</t>
  </si>
  <si>
    <t xml:space="preserve">YOU PROJECTED BOX OFFICE INCOME </t>
  </si>
  <si>
    <t>BOX OFFICE SPLIT CALCULATOR - OWN VENUE</t>
  </si>
  <si>
    <t>ENTER Venue Name</t>
  </si>
  <si>
    <t>ENTER Minimum Capacity</t>
  </si>
  <si>
    <t xml:space="preserve">Inlcude previews </t>
  </si>
  <si>
    <t>Always underestimate!</t>
  </si>
  <si>
    <t>Comes from calculator up above</t>
  </si>
  <si>
    <t>Booking Fees (always 2e per ticket)</t>
  </si>
  <si>
    <t>Value Minus Booking Fee and VAT</t>
  </si>
  <si>
    <t>N/A</t>
  </si>
  <si>
    <t>Box Office Spilt - Own Venue (90%)</t>
  </si>
  <si>
    <t>90% to company, less a 2e booking fee per ticket less VAT</t>
  </si>
  <si>
    <t xml:space="preserve">OVERALL PROJECTED INCOME </t>
  </si>
  <si>
    <t>VENUE NAME</t>
  </si>
  <si>
    <t>SUB VENUE</t>
  </si>
  <si>
    <t xml:space="preserve">MINIMUM 
CAPACITY </t>
  </si>
  <si>
    <t xml:space="preserve">Bewley's Café Theatre </t>
  </si>
  <si>
    <t>65</t>
  </si>
  <si>
    <t>Project Arts Centre</t>
  </si>
  <si>
    <t>Space Upstairs</t>
  </si>
  <si>
    <t>170</t>
  </si>
  <si>
    <t>Cube</t>
  </si>
  <si>
    <t>72</t>
  </si>
  <si>
    <t>Smock Alley Theatre</t>
  </si>
  <si>
    <t>Boys School</t>
  </si>
  <si>
    <t xml:space="preserve">Smock Alley Theatre </t>
  </si>
  <si>
    <t>Patrick Sutton Studio</t>
  </si>
  <si>
    <t>Main Space</t>
  </si>
  <si>
    <t>The International Bar</t>
  </si>
  <si>
    <t>The Lir Academy</t>
  </si>
  <si>
    <t>Studio 1</t>
  </si>
  <si>
    <t>Studio 2</t>
  </si>
  <si>
    <t>The New Theatre</t>
  </si>
  <si>
    <t>66</t>
  </si>
  <si>
    <r>
      <t>VAT on Wet Venues</t>
    </r>
    <r>
      <rPr>
        <i/>
        <sz val="11"/>
        <color theme="1"/>
        <rFont val="Calibri"/>
        <family val="2"/>
        <scheme val="minor"/>
      </rPr>
      <t xml:space="preserve"> </t>
    </r>
    <r>
      <rPr>
        <i/>
        <sz val="10"/>
        <color theme="1"/>
        <rFont val="Calibri"/>
        <family val="2"/>
        <scheme val="minor"/>
      </rPr>
      <t>(NB: a wet venue is one where an audience has access to food or alcohol for the duration of the show/event - i.e. buying drinks at a gig)</t>
    </r>
  </si>
  <si>
    <r>
      <rPr>
        <b/>
        <u/>
        <sz val="11"/>
        <color theme="1"/>
        <rFont val="Calibri"/>
        <family val="2"/>
        <scheme val="minor"/>
      </rPr>
      <t>If your venue is NOT a Wet venue, enter 0 here</t>
    </r>
    <r>
      <rPr>
        <sz val="11"/>
        <color theme="1"/>
        <rFont val="Calibri"/>
        <family val="2"/>
        <scheme val="minor"/>
      </rPr>
      <t xml:space="preserve">. If it is a Wet Venue, this will tabulate automatically. See note on Wet Venues in Own Venue Model Information. </t>
    </r>
  </si>
  <si>
    <t>Please note: minimum capacities are the lowest capacity in a Fringe Assigned Venue in a traditional formation (ie end-on) - some of these may increase dependent on use of the space,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</si>
</sst>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sz val="10"/>
      <color theme="1"/>
      <name val="Calibri"/>
      <family val="2"/>
      <scheme val="minor"/>
    </font>
    <font>
      <i/>
      <sz val="12"/>
      <color theme="1"/>
      <name val="Calibri"/>
      <family val="2"/>
      <scheme val="minor"/>
    </font>
    <font>
      <b/>
      <sz val="22"/>
      <color theme="7" tint="-0.249977111117893"/>
      <name val="Calibri"/>
      <family val="2"/>
      <scheme val="minor"/>
    </font>
    <font>
      <b/>
      <sz val="11"/>
      <color rgb="FF7030A0"/>
      <name val="Calibri"/>
      <family val="2"/>
      <scheme val="minor"/>
    </font>
    <font>
      <sz val="8"/>
      <name val="Calibri"/>
      <family val="2"/>
      <scheme val="minor"/>
    </font>
    <font>
      <sz val="8.5"/>
      <color theme="1"/>
      <name val="Calibri"/>
      <family val="2"/>
      <scheme val="minor"/>
    </font>
    <font>
      <b/>
      <i/>
      <sz val="16"/>
      <color theme="1"/>
      <name val="Calibri"/>
      <family val="2"/>
      <scheme val="minor"/>
    </font>
    <font>
      <b/>
      <i/>
      <sz val="11"/>
      <color rgb="FF7030A0"/>
      <name val="Calibri"/>
      <family val="2"/>
      <scheme val="minor"/>
    </font>
    <font>
      <b/>
      <i/>
      <sz val="11"/>
      <color theme="0"/>
      <name val="Calibri"/>
      <family val="2"/>
      <scheme val="minor"/>
    </font>
    <font>
      <i/>
      <sz val="11"/>
      <color rgb="FF000000"/>
      <name val="Calibri"/>
      <scheme val="minor"/>
    </font>
    <font>
      <b/>
      <i/>
      <u/>
      <sz val="11"/>
      <color rgb="FF000000"/>
      <name val="Calibri"/>
      <scheme val="minor"/>
    </font>
    <font>
      <i/>
      <sz val="11"/>
      <color rgb="FF000000"/>
      <name val="Calibri"/>
      <family val="2"/>
      <scheme val="minor"/>
    </font>
    <font>
      <b/>
      <u/>
      <sz val="11"/>
      <color theme="1"/>
      <name val="Calibri"/>
      <family val="2"/>
      <scheme val="minor"/>
    </font>
    <font>
      <i/>
      <sz val="10"/>
      <color theme="1"/>
      <name val="Calibri"/>
      <family val="2"/>
      <scheme val="minor"/>
    </font>
    <font>
      <b/>
      <sz val="9"/>
      <color theme="1"/>
      <name val="Calibri"/>
      <family val="2"/>
      <scheme val="minor"/>
    </font>
    <font>
      <i/>
      <sz val="12"/>
      <color rgb="FF000000"/>
      <name val="Calibri"/>
      <scheme val="minor"/>
    </font>
    <font>
      <b/>
      <i/>
      <sz val="12"/>
      <color rgb="FF000000"/>
      <name val="Calibri"/>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CCECFF"/>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39997558519241921"/>
        <bgColor indexed="64"/>
      </patternFill>
    </fill>
  </fills>
  <borders count="26">
    <border>
      <left/>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top/>
      <bottom/>
      <diagonal/>
    </border>
  </borders>
  <cellStyleXfs count="2">
    <xf numFmtId="0" fontId="0" fillId="0" borderId="0"/>
    <xf numFmtId="0" fontId="1" fillId="0" borderId="0"/>
  </cellStyleXfs>
  <cellXfs count="95">
    <xf numFmtId="0" fontId="0" fillId="0" borderId="0" xfId="0"/>
    <xf numFmtId="0" fontId="4" fillId="0" borderId="0" xfId="0" applyFont="1"/>
    <xf numFmtId="0" fontId="3" fillId="0" borderId="0" xfId="0" applyFont="1"/>
    <xf numFmtId="0" fontId="0" fillId="0" borderId="2" xfId="0" applyBorder="1"/>
    <xf numFmtId="0" fontId="0" fillId="0" borderId="3" xfId="0" applyBorder="1"/>
    <xf numFmtId="0" fontId="3" fillId="2" borderId="4" xfId="0" applyFont="1" applyFill="1" applyBorder="1"/>
    <xf numFmtId="0" fontId="3" fillId="2" borderId="1" xfId="0" applyFont="1" applyFill="1" applyBorder="1"/>
    <xf numFmtId="0" fontId="0" fillId="0" borderId="5" xfId="0" applyBorder="1"/>
    <xf numFmtId="164" fontId="0" fillId="0" borderId="0" xfId="0" applyNumberFormat="1" applyAlignment="1">
      <alignment horizontal="center"/>
    </xf>
    <xf numFmtId="164" fontId="0" fillId="0" borderId="7" xfId="0" applyNumberFormat="1" applyBorder="1" applyAlignment="1">
      <alignment horizontal="center"/>
    </xf>
    <xf numFmtId="164" fontId="0" fillId="0" borderId="8" xfId="0" applyNumberFormat="1" applyBorder="1" applyAlignment="1">
      <alignment horizontal="center"/>
    </xf>
    <xf numFmtId="164" fontId="3" fillId="2" borderId="9" xfId="0" applyNumberFormat="1" applyFont="1" applyFill="1" applyBorder="1" applyAlignment="1">
      <alignment horizontal="center"/>
    </xf>
    <xf numFmtId="164" fontId="3" fillId="2" borderId="6" xfId="0" applyNumberFormat="1" applyFont="1" applyFill="1" applyBorder="1" applyAlignment="1">
      <alignment horizontal="center"/>
    </xf>
    <xf numFmtId="0" fontId="2" fillId="4" borderId="10" xfId="0" applyFont="1" applyFill="1" applyBorder="1" applyAlignment="1">
      <alignment vertical="center"/>
    </xf>
    <xf numFmtId="164" fontId="2" fillId="4" borderId="10" xfId="0" applyNumberFormat="1" applyFont="1" applyFill="1" applyBorder="1" applyAlignment="1">
      <alignment horizontal="center" vertical="center"/>
    </xf>
    <xf numFmtId="0" fontId="0" fillId="0" borderId="0" xfId="0" applyAlignment="1">
      <alignment vertical="center"/>
    </xf>
    <xf numFmtId="0" fontId="0" fillId="0" borderId="3" xfId="0" applyBorder="1" applyAlignment="1">
      <alignment horizontal="left"/>
    </xf>
    <xf numFmtId="0" fontId="0" fillId="0" borderId="2" xfId="0" applyBorder="1" applyAlignment="1">
      <alignment horizontal="left"/>
    </xf>
    <xf numFmtId="0" fontId="0" fillId="5" borderId="10" xfId="0" applyFill="1" applyBorder="1" applyAlignment="1">
      <alignment wrapText="1"/>
    </xf>
    <xf numFmtId="0" fontId="0" fillId="7" borderId="10" xfId="0" applyFill="1" applyBorder="1" applyAlignment="1">
      <alignment horizontal="center" wrapText="1"/>
    </xf>
    <xf numFmtId="165" fontId="0" fillId="7" borderId="10" xfId="0" applyNumberFormat="1" applyFill="1" applyBorder="1" applyAlignment="1">
      <alignment horizontal="center" wrapText="1"/>
    </xf>
    <xf numFmtId="0" fontId="0" fillId="0" borderId="10" xfId="0" applyBorder="1" applyAlignment="1">
      <alignment wrapText="1"/>
    </xf>
    <xf numFmtId="9" fontId="8" fillId="0" borderId="10" xfId="0" applyNumberFormat="1" applyFont="1" applyBorder="1" applyAlignment="1">
      <alignment horizontal="center" wrapText="1"/>
    </xf>
    <xf numFmtId="1" fontId="0" fillId="0" borderId="10" xfId="0" applyNumberFormat="1" applyBorder="1" applyAlignment="1">
      <alignment horizontal="center" wrapText="1"/>
    </xf>
    <xf numFmtId="165" fontId="0" fillId="0" borderId="10" xfId="0" applyNumberFormat="1" applyBorder="1" applyAlignment="1">
      <alignment horizontal="center" wrapText="1"/>
    </xf>
    <xf numFmtId="0" fontId="8" fillId="0" borderId="10" xfId="0" applyFont="1" applyBorder="1" applyAlignment="1">
      <alignment horizontal="center" wrapText="1"/>
    </xf>
    <xf numFmtId="0" fontId="3" fillId="2" borderId="15" xfId="0" applyFont="1" applyFill="1" applyBorder="1" applyAlignment="1">
      <alignment wrapText="1"/>
    </xf>
    <xf numFmtId="0" fontId="3" fillId="2" borderId="16" xfId="0" applyFont="1" applyFill="1" applyBorder="1" applyAlignment="1">
      <alignment horizontal="center" wrapText="1"/>
    </xf>
    <xf numFmtId="165" fontId="3" fillId="2" borderId="17" xfId="0" applyNumberFormat="1" applyFont="1" applyFill="1" applyBorder="1" applyAlignment="1">
      <alignment horizontal="center" wrapText="1"/>
    </xf>
    <xf numFmtId="0" fontId="0" fillId="0" borderId="10" xfId="0" applyBorder="1" applyAlignment="1">
      <alignment horizontal="left" wrapText="1"/>
    </xf>
    <xf numFmtId="0" fontId="0" fillId="0" borderId="0" xfId="0" applyAlignment="1">
      <alignment horizontal="left" wrapText="1"/>
    </xf>
    <xf numFmtId="0" fontId="0" fillId="0" borderId="0" xfId="0" applyAlignment="1">
      <alignment horizontal="left"/>
    </xf>
    <xf numFmtId="0" fontId="7" fillId="0" borderId="0" xfId="0" applyFont="1"/>
    <xf numFmtId="164" fontId="8" fillId="0" borderId="10" xfId="0" applyNumberFormat="1" applyFont="1" applyBorder="1" applyAlignment="1">
      <alignment horizontal="center" wrapText="1"/>
    </xf>
    <xf numFmtId="0" fontId="10" fillId="0" borderId="10" xfId="0" applyFont="1" applyBorder="1" applyAlignment="1">
      <alignment horizontal="center" wrapText="1"/>
    </xf>
    <xf numFmtId="0" fontId="0" fillId="0" borderId="3" xfId="0" applyBorder="1" applyAlignment="1">
      <alignment wrapText="1"/>
    </xf>
    <xf numFmtId="0" fontId="0" fillId="0" borderId="18" xfId="0" applyBorder="1" applyAlignment="1">
      <alignment wrapText="1"/>
    </xf>
    <xf numFmtId="0" fontId="0" fillId="0" borderId="2" xfId="0" applyBorder="1" applyAlignment="1">
      <alignment wrapText="1"/>
    </xf>
    <xf numFmtId="0" fontId="3" fillId="6" borderId="1" xfId="0" applyFont="1" applyFill="1" applyBorder="1" applyAlignment="1">
      <alignment wrapText="1"/>
    </xf>
    <xf numFmtId="0" fontId="0" fillId="6" borderId="6" xfId="0" applyFill="1" applyBorder="1" applyAlignment="1">
      <alignment horizontal="center" wrapText="1"/>
    </xf>
    <xf numFmtId="0" fontId="3" fillId="2" borderId="1" xfId="0" applyFont="1" applyFill="1" applyBorder="1" applyAlignment="1">
      <alignment wrapText="1"/>
    </xf>
    <xf numFmtId="164" fontId="0" fillId="5" borderId="7" xfId="0" applyNumberFormat="1" applyFill="1" applyBorder="1"/>
    <xf numFmtId="164" fontId="0" fillId="5" borderId="8" xfId="0" applyNumberFormat="1" applyFill="1" applyBorder="1"/>
    <xf numFmtId="164" fontId="0" fillId="5" borderId="19" xfId="0" applyNumberFormat="1" applyFill="1" applyBorder="1"/>
    <xf numFmtId="164" fontId="0" fillId="0" borderId="10" xfId="0" applyNumberFormat="1" applyBorder="1" applyAlignment="1">
      <alignment horizontal="center" wrapText="1"/>
    </xf>
    <xf numFmtId="0" fontId="11" fillId="0" borderId="0" xfId="0" applyFont="1"/>
    <xf numFmtId="0" fontId="7" fillId="0" borderId="0" xfId="0" applyFont="1" applyAlignment="1">
      <alignment vertical="center"/>
    </xf>
    <xf numFmtId="0" fontId="5" fillId="9" borderId="11" xfId="0" applyFont="1" applyFill="1" applyBorder="1" applyAlignment="1">
      <alignment horizontal="center"/>
    </xf>
    <xf numFmtId="0" fontId="3" fillId="9" borderId="11" xfId="0" applyFont="1" applyFill="1" applyBorder="1" applyAlignment="1">
      <alignment horizontal="center"/>
    </xf>
    <xf numFmtId="0" fontId="3" fillId="9" borderId="1" xfId="0" applyFont="1" applyFill="1" applyBorder="1" applyAlignment="1">
      <alignment horizontal="left"/>
    </xf>
    <xf numFmtId="0" fontId="5" fillId="9" borderId="1" xfId="0" applyFont="1" applyFill="1" applyBorder="1" applyAlignment="1">
      <alignment horizontal="left"/>
    </xf>
    <xf numFmtId="0" fontId="13" fillId="2" borderId="4" xfId="0" applyFont="1" applyFill="1" applyBorder="1"/>
    <xf numFmtId="0" fontId="13" fillId="2" borderId="1" xfId="0" applyFont="1" applyFill="1" applyBorder="1"/>
    <xf numFmtId="164" fontId="13" fillId="2" borderId="6" xfId="0" applyNumberFormat="1" applyFont="1" applyFill="1" applyBorder="1" applyAlignment="1">
      <alignment horizontal="center"/>
    </xf>
    <xf numFmtId="164" fontId="13" fillId="2" borderId="9" xfId="0" applyNumberFormat="1" applyFont="1" applyFill="1" applyBorder="1" applyAlignment="1">
      <alignment horizontal="center"/>
    </xf>
    <xf numFmtId="0" fontId="3" fillId="9" borderId="12" xfId="0" applyFont="1" applyFill="1" applyBorder="1" applyAlignment="1">
      <alignment wrapText="1"/>
    </xf>
    <xf numFmtId="0" fontId="0" fillId="9" borderId="13" xfId="0" applyFill="1" applyBorder="1" applyAlignment="1">
      <alignment horizontal="center" wrapText="1"/>
    </xf>
    <xf numFmtId="165" fontId="0" fillId="9" borderId="13" xfId="0" applyNumberFormat="1" applyFill="1" applyBorder="1" applyAlignment="1">
      <alignment horizontal="center" wrapText="1"/>
    </xf>
    <xf numFmtId="0" fontId="0" fillId="9" borderId="14" xfId="0" applyFill="1" applyBorder="1" applyAlignment="1">
      <alignment horizontal="left" wrapText="1"/>
    </xf>
    <xf numFmtId="0" fontId="0" fillId="0" borderId="24" xfId="0" applyBorder="1"/>
    <xf numFmtId="0" fontId="0" fillId="0" borderId="18" xfId="0" applyBorder="1"/>
    <xf numFmtId="0" fontId="0" fillId="0" borderId="0" xfId="0" applyAlignment="1">
      <alignment wrapText="1"/>
    </xf>
    <xf numFmtId="0" fontId="15" fillId="5" borderId="10" xfId="0" applyFont="1" applyFill="1" applyBorder="1" applyAlignment="1">
      <alignment horizontal="center" wrapText="1"/>
    </xf>
    <xf numFmtId="1" fontId="15" fillId="5" borderId="10" xfId="0" applyNumberFormat="1" applyFont="1" applyFill="1" applyBorder="1" applyAlignment="1">
      <alignment horizontal="center" wrapText="1"/>
    </xf>
    <xf numFmtId="165" fontId="3" fillId="2" borderId="6" xfId="0" applyNumberFormat="1" applyFont="1" applyFill="1" applyBorder="1" applyAlignment="1">
      <alignment wrapText="1"/>
    </xf>
    <xf numFmtId="0" fontId="7" fillId="0" borderId="0" xfId="0" applyFont="1" applyAlignment="1">
      <alignment wrapText="1"/>
    </xf>
    <xf numFmtId="0" fontId="16" fillId="9" borderId="11" xfId="0" applyFont="1" applyFill="1" applyBorder="1" applyAlignment="1">
      <alignment horizontal="left" wrapText="1"/>
    </xf>
    <xf numFmtId="0" fontId="9" fillId="9" borderId="11" xfId="0" applyFont="1" applyFill="1" applyBorder="1" applyAlignment="1">
      <alignment horizontal="left" wrapText="1"/>
    </xf>
    <xf numFmtId="0" fontId="7" fillId="0" borderId="21" xfId="0" applyFont="1" applyBorder="1" applyAlignment="1">
      <alignment wrapText="1"/>
    </xf>
    <xf numFmtId="0" fontId="7" fillId="0" borderId="22" xfId="0" applyFont="1" applyBorder="1" applyAlignment="1">
      <alignment wrapText="1"/>
    </xf>
    <xf numFmtId="0" fontId="9" fillId="2" borderId="11" xfId="0" applyFont="1" applyFill="1" applyBorder="1" applyAlignment="1">
      <alignment wrapText="1"/>
    </xf>
    <xf numFmtId="0" fontId="7" fillId="0" borderId="0" xfId="0" applyFont="1" applyAlignment="1">
      <alignment horizontal="left" wrapText="1"/>
    </xf>
    <xf numFmtId="0" fontId="9" fillId="0" borderId="0" xfId="0" applyFont="1" applyAlignment="1">
      <alignment wrapText="1"/>
    </xf>
    <xf numFmtId="0" fontId="17" fillId="2" borderId="11" xfId="0" applyFont="1" applyFill="1" applyBorder="1" applyAlignment="1">
      <alignment wrapText="1"/>
    </xf>
    <xf numFmtId="0" fontId="7" fillId="0" borderId="21" xfId="0" applyFont="1" applyBorder="1" applyAlignment="1">
      <alignment horizontal="left" wrapText="1"/>
    </xf>
    <xf numFmtId="0" fontId="7" fillId="0" borderId="22" xfId="0" applyFont="1" applyBorder="1" applyAlignment="1">
      <alignment horizontal="left" wrapText="1"/>
    </xf>
    <xf numFmtId="0" fontId="7" fillId="0" borderId="23" xfId="0" applyFont="1" applyBorder="1" applyAlignment="1">
      <alignment wrapText="1"/>
    </xf>
    <xf numFmtId="0" fontId="18" fillId="4" borderId="10" xfId="0" applyFont="1" applyFill="1" applyBorder="1" applyAlignment="1">
      <alignment vertical="center" wrapText="1"/>
    </xf>
    <xf numFmtId="164" fontId="3" fillId="2" borderId="11" xfId="0" applyNumberFormat="1" applyFont="1" applyFill="1" applyBorder="1" applyAlignment="1">
      <alignment horizontal="center"/>
    </xf>
    <xf numFmtId="0" fontId="0" fillId="0" borderId="0" xfId="0" applyAlignment="1">
      <alignment horizontal="center"/>
    </xf>
    <xf numFmtId="0" fontId="2" fillId="4" borderId="0" xfId="0" applyFont="1" applyFill="1"/>
    <xf numFmtId="0" fontId="2" fillId="4" borderId="0" xfId="0" applyFont="1" applyFill="1" applyAlignment="1">
      <alignment horizontal="center" wrapText="1"/>
    </xf>
    <xf numFmtId="9" fontId="9" fillId="3" borderId="11" xfId="0" applyNumberFormat="1" applyFont="1" applyFill="1" applyBorder="1" applyAlignment="1">
      <alignment wrapText="1"/>
    </xf>
    <xf numFmtId="0" fontId="0" fillId="0" borderId="10" xfId="0" applyBorder="1" applyAlignment="1">
      <alignment horizontal="center" wrapText="1"/>
    </xf>
    <xf numFmtId="10" fontId="8" fillId="0" borderId="10" xfId="0" applyNumberFormat="1" applyFont="1" applyBorder="1" applyAlignment="1">
      <alignment horizontal="center" wrapText="1"/>
    </xf>
    <xf numFmtId="0" fontId="21" fillId="0" borderId="25" xfId="0" applyFont="1" applyBorder="1" applyAlignment="1">
      <alignment horizontal="left" vertical="center" wrapText="1" indent="2"/>
    </xf>
    <xf numFmtId="0" fontId="7" fillId="0" borderId="25" xfId="0" applyFont="1" applyBorder="1" applyAlignment="1">
      <alignment horizontal="left" vertical="center" indent="2"/>
    </xf>
    <xf numFmtId="0" fontId="6" fillId="0" borderId="0" xfId="0" applyFont="1" applyAlignment="1">
      <alignment horizontal="center" vertical="center"/>
    </xf>
    <xf numFmtId="0" fontId="12" fillId="3" borderId="0" xfId="0" applyFont="1" applyFill="1" applyAlignment="1">
      <alignment horizontal="center" vertical="center"/>
    </xf>
    <xf numFmtId="0" fontId="25" fillId="8" borderId="0" xfId="0" applyFont="1" applyFill="1" applyAlignment="1">
      <alignment horizontal="left" wrapText="1"/>
    </xf>
    <xf numFmtId="0" fontId="11" fillId="8" borderId="0" xfId="0" applyFont="1" applyFill="1" applyAlignment="1">
      <alignment horizontal="left" wrapText="1"/>
    </xf>
    <xf numFmtId="0" fontId="0" fillId="8" borderId="20" xfId="0" applyFill="1" applyBorder="1" applyAlignment="1">
      <alignment horizontal="left"/>
    </xf>
    <xf numFmtId="0" fontId="0" fillId="0" borderId="0" xfId="0"/>
    <xf numFmtId="0" fontId="0" fillId="0" borderId="0" xfId="0" applyAlignment="1">
      <alignment wrapText="1"/>
    </xf>
    <xf numFmtId="0" fontId="7" fillId="0" borderId="0" xfId="0" applyFont="1" applyAlignment="1">
      <alignment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2"/>
  <sheetViews>
    <sheetView topLeftCell="A27" zoomScale="96" zoomScaleNormal="96" workbookViewId="0">
      <selection activeCell="B45" sqref="B45"/>
    </sheetView>
  </sheetViews>
  <sheetFormatPr defaultRowHeight="15" x14ac:dyDescent="0.25"/>
  <cols>
    <col min="1" max="1" width="58" customWidth="1"/>
    <col min="2" max="2" width="77.7109375" style="65" customWidth="1"/>
    <col min="3" max="3" width="12.42578125" customWidth="1"/>
    <col min="4" max="4" width="111.140625" style="32" customWidth="1"/>
    <col min="5" max="5" width="16.85546875" bestFit="1" customWidth="1"/>
    <col min="9" max="9" width="11.7109375" customWidth="1"/>
    <col min="10" max="10" width="11.42578125" customWidth="1"/>
  </cols>
  <sheetData>
    <row r="1" spans="1:4" ht="23.25" x14ac:dyDescent="0.25">
      <c r="A1" s="87" t="s">
        <v>0</v>
      </c>
      <c r="B1" s="87"/>
      <c r="C1" s="87"/>
    </row>
    <row r="2" spans="1:4" ht="28.5" x14ac:dyDescent="0.25">
      <c r="A2" s="88" t="s">
        <v>1</v>
      </c>
      <c r="B2" s="88"/>
      <c r="C2" s="88"/>
    </row>
    <row r="3" spans="1:4" s="1" customFormat="1" ht="60.75" customHeight="1" x14ac:dyDescent="0.25">
      <c r="A3" s="89" t="s">
        <v>2</v>
      </c>
      <c r="B3" s="90"/>
      <c r="C3" s="90"/>
      <c r="D3" s="45"/>
    </row>
    <row r="4" spans="1:4" ht="15.75" thickBot="1" x14ac:dyDescent="0.3">
      <c r="A4" s="91"/>
      <c r="B4" s="91"/>
      <c r="C4" s="91"/>
    </row>
    <row r="5" spans="1:4" ht="21.75" thickBot="1" x14ac:dyDescent="0.4">
      <c r="A5" s="50" t="s">
        <v>3</v>
      </c>
      <c r="B5" s="66"/>
      <c r="C5" s="47"/>
    </row>
    <row r="6" spans="1:4" ht="25.5" customHeight="1" x14ac:dyDescent="0.25">
      <c r="A6" s="49" t="s">
        <v>4</v>
      </c>
      <c r="B6" s="67"/>
      <c r="C6" s="48" t="s">
        <v>5</v>
      </c>
      <c r="D6" s="85" t="s">
        <v>6</v>
      </c>
    </row>
    <row r="7" spans="1:4" x14ac:dyDescent="0.25">
      <c r="A7" s="3" t="s">
        <v>7</v>
      </c>
      <c r="B7" s="68"/>
      <c r="C7" s="9">
        <v>0</v>
      </c>
      <c r="D7" s="86"/>
    </row>
    <row r="8" spans="1:4" x14ac:dyDescent="0.25">
      <c r="A8" s="3" t="s">
        <v>8</v>
      </c>
      <c r="B8" s="68"/>
      <c r="C8" s="9">
        <v>0</v>
      </c>
      <c r="D8" s="86"/>
    </row>
    <row r="9" spans="1:4" x14ac:dyDescent="0.25">
      <c r="A9" s="4" t="s">
        <v>9</v>
      </c>
      <c r="B9" s="69"/>
      <c r="C9" s="10">
        <v>0</v>
      </c>
      <c r="D9" s="86"/>
    </row>
    <row r="10" spans="1:4" x14ac:dyDescent="0.25">
      <c r="A10" s="4" t="s">
        <v>10</v>
      </c>
      <c r="B10" s="69"/>
      <c r="C10" s="10">
        <v>0</v>
      </c>
      <c r="D10" s="86"/>
    </row>
    <row r="11" spans="1:4" x14ac:dyDescent="0.25">
      <c r="A11" s="4" t="s">
        <v>11</v>
      </c>
      <c r="B11" s="69"/>
      <c r="C11" s="10">
        <v>0</v>
      </c>
      <c r="D11" s="86"/>
    </row>
    <row r="12" spans="1:4" x14ac:dyDescent="0.25">
      <c r="A12" s="4" t="s">
        <v>12</v>
      </c>
      <c r="B12" s="69"/>
      <c r="C12" s="10">
        <v>0</v>
      </c>
      <c r="D12" s="86"/>
    </row>
    <row r="13" spans="1:4" x14ac:dyDescent="0.25">
      <c r="A13" s="4" t="s">
        <v>13</v>
      </c>
      <c r="B13" s="69"/>
      <c r="C13" s="10">
        <v>0</v>
      </c>
      <c r="D13" s="86"/>
    </row>
    <row r="14" spans="1:4" x14ac:dyDescent="0.25">
      <c r="A14" s="4" t="s">
        <v>14</v>
      </c>
      <c r="B14" s="69"/>
      <c r="C14" s="10">
        <v>0</v>
      </c>
      <c r="D14" s="86"/>
    </row>
    <row r="15" spans="1:4" ht="13.9" customHeight="1" x14ac:dyDescent="0.25">
      <c r="A15" s="4" t="s">
        <v>15</v>
      </c>
      <c r="B15" s="69"/>
      <c r="C15" s="10">
        <v>0</v>
      </c>
      <c r="D15" s="86"/>
    </row>
    <row r="16" spans="1:4" ht="13.9" customHeight="1" x14ac:dyDescent="0.25">
      <c r="A16" s="4" t="s">
        <v>16</v>
      </c>
      <c r="B16" s="69"/>
      <c r="C16" s="10">
        <v>0</v>
      </c>
      <c r="D16" s="86"/>
    </row>
    <row r="17" spans="1:4" ht="13.9" customHeight="1" x14ac:dyDescent="0.25">
      <c r="A17" s="4" t="s">
        <v>17</v>
      </c>
      <c r="B17" s="69"/>
      <c r="C17" s="10">
        <v>0</v>
      </c>
      <c r="D17" s="86"/>
    </row>
    <row r="18" spans="1:4" ht="13.9" customHeight="1" x14ac:dyDescent="0.25">
      <c r="A18" s="4" t="s">
        <v>18</v>
      </c>
      <c r="B18" s="69"/>
      <c r="C18" s="10">
        <v>0</v>
      </c>
      <c r="D18" s="86"/>
    </row>
    <row r="19" spans="1:4" ht="13.9" customHeight="1" x14ac:dyDescent="0.25">
      <c r="A19" s="4" t="s">
        <v>19</v>
      </c>
      <c r="B19" s="69"/>
      <c r="C19" s="10">
        <v>0</v>
      </c>
      <c r="D19" s="86"/>
    </row>
    <row r="20" spans="1:4" ht="13.9" customHeight="1" x14ac:dyDescent="0.25">
      <c r="A20" s="4" t="s">
        <v>20</v>
      </c>
      <c r="B20" s="69"/>
      <c r="C20" s="10">
        <v>0</v>
      </c>
      <c r="D20" s="86"/>
    </row>
    <row r="21" spans="1:4" ht="13.9" customHeight="1" x14ac:dyDescent="0.25">
      <c r="A21" s="4" t="s">
        <v>21</v>
      </c>
      <c r="B21" s="69"/>
      <c r="C21" s="10">
        <v>0</v>
      </c>
      <c r="D21" s="86"/>
    </row>
    <row r="22" spans="1:4" ht="13.9" customHeight="1" x14ac:dyDescent="0.25">
      <c r="A22" s="4" t="s">
        <v>22</v>
      </c>
      <c r="B22" s="69"/>
      <c r="C22" s="10">
        <v>0</v>
      </c>
      <c r="D22" s="86"/>
    </row>
    <row r="23" spans="1:4" ht="13.9" customHeight="1" x14ac:dyDescent="0.25">
      <c r="A23" s="4" t="s">
        <v>23</v>
      </c>
      <c r="B23" s="69"/>
      <c r="C23" s="10">
        <v>0</v>
      </c>
      <c r="D23" s="86"/>
    </row>
    <row r="24" spans="1:4" ht="13.9" customHeight="1" x14ac:dyDescent="0.25">
      <c r="A24" s="4" t="s">
        <v>24</v>
      </c>
      <c r="B24" s="69" t="s">
        <v>25</v>
      </c>
      <c r="C24" s="10">
        <v>0</v>
      </c>
      <c r="D24" s="86"/>
    </row>
    <row r="25" spans="1:4" x14ac:dyDescent="0.25">
      <c r="A25" s="4" t="s">
        <v>26</v>
      </c>
      <c r="B25" s="69" t="s">
        <v>25</v>
      </c>
      <c r="C25" s="10">
        <v>0</v>
      </c>
      <c r="D25" s="86"/>
    </row>
    <row r="26" spans="1:4" ht="30" customHeight="1" thickBot="1" x14ac:dyDescent="0.3">
      <c r="A26" s="4" t="s">
        <v>27</v>
      </c>
      <c r="B26" s="65" t="s">
        <v>28</v>
      </c>
      <c r="C26" s="10">
        <v>0</v>
      </c>
      <c r="D26" s="86"/>
    </row>
    <row r="27" spans="1:4" ht="15.75" thickBot="1" x14ac:dyDescent="0.3">
      <c r="A27" s="5" t="s">
        <v>29</v>
      </c>
      <c r="B27" s="70"/>
      <c r="C27" s="78">
        <f>SUM(C7:C26)</f>
        <v>0</v>
      </c>
    </row>
    <row r="28" spans="1:4" ht="15.75" thickBot="1" x14ac:dyDescent="0.3">
      <c r="A28" s="31"/>
      <c r="B28" s="71"/>
    </row>
    <row r="29" spans="1:4" ht="15.75" thickBot="1" x14ac:dyDescent="0.3">
      <c r="A29" s="49" t="s">
        <v>30</v>
      </c>
      <c r="B29" s="67"/>
      <c r="C29" s="48"/>
    </row>
    <row r="30" spans="1:4" ht="17.25" customHeight="1" x14ac:dyDescent="0.25">
      <c r="A30" s="4" t="s">
        <v>31</v>
      </c>
      <c r="B30" s="69" t="s">
        <v>32</v>
      </c>
      <c r="C30" s="10">
        <v>0</v>
      </c>
    </row>
    <row r="31" spans="1:4" ht="17.25" customHeight="1" x14ac:dyDescent="0.25">
      <c r="A31" s="4" t="s">
        <v>33</v>
      </c>
      <c r="B31" s="69" t="s">
        <v>34</v>
      </c>
      <c r="C31" s="10">
        <v>0</v>
      </c>
    </row>
    <row r="32" spans="1:4" x14ac:dyDescent="0.25">
      <c r="A32" s="4" t="s">
        <v>35</v>
      </c>
      <c r="B32" s="69"/>
      <c r="C32" s="10">
        <v>0</v>
      </c>
    </row>
    <row r="33" spans="1:3" x14ac:dyDescent="0.25">
      <c r="A33" s="4" t="s">
        <v>36</v>
      </c>
      <c r="B33" s="69" t="s">
        <v>37</v>
      </c>
      <c r="C33" s="10">
        <v>0</v>
      </c>
    </row>
    <row r="34" spans="1:3" x14ac:dyDescent="0.25">
      <c r="A34" s="4" t="s">
        <v>38</v>
      </c>
      <c r="B34" s="69" t="s">
        <v>39</v>
      </c>
      <c r="C34" s="10">
        <v>0</v>
      </c>
    </row>
    <row r="35" spans="1:3" x14ac:dyDescent="0.25">
      <c r="A35" s="4" t="s">
        <v>40</v>
      </c>
      <c r="B35" s="69"/>
      <c r="C35" s="10">
        <v>0</v>
      </c>
    </row>
    <row r="36" spans="1:3" x14ac:dyDescent="0.25">
      <c r="A36" s="4" t="s">
        <v>41</v>
      </c>
      <c r="B36" s="69" t="s">
        <v>42</v>
      </c>
      <c r="C36" s="10">
        <v>0</v>
      </c>
    </row>
    <row r="37" spans="1:3" ht="45" x14ac:dyDescent="0.25">
      <c r="A37" s="4" t="s">
        <v>43</v>
      </c>
      <c r="B37" s="69" t="s">
        <v>44</v>
      </c>
      <c r="C37" s="10">
        <v>0</v>
      </c>
    </row>
    <row r="38" spans="1:3" ht="30" x14ac:dyDescent="0.25">
      <c r="A38" s="4" t="s">
        <v>45</v>
      </c>
      <c r="B38" s="69" t="s">
        <v>46</v>
      </c>
      <c r="C38" s="10">
        <v>0</v>
      </c>
    </row>
    <row r="39" spans="1:3" ht="15.75" thickBot="1" x14ac:dyDescent="0.3">
      <c r="A39" s="4" t="s">
        <v>47</v>
      </c>
      <c r="B39" s="69" t="s">
        <v>48</v>
      </c>
      <c r="C39" s="10">
        <v>0</v>
      </c>
    </row>
    <row r="40" spans="1:3" ht="15.75" thickBot="1" x14ac:dyDescent="0.3">
      <c r="A40" s="5" t="s">
        <v>29</v>
      </c>
      <c r="B40" s="70"/>
      <c r="C40" s="11">
        <f>SUM(C30:C39)</f>
        <v>0</v>
      </c>
    </row>
    <row r="41" spans="1:3" ht="15.75" thickBot="1" x14ac:dyDescent="0.3"/>
    <row r="42" spans="1:3" ht="15.75" thickBot="1" x14ac:dyDescent="0.3">
      <c r="A42" s="49" t="s">
        <v>49</v>
      </c>
      <c r="B42" s="67"/>
      <c r="C42" s="48"/>
    </row>
    <row r="43" spans="1:3" x14ac:dyDescent="0.25">
      <c r="A43" s="3" t="s">
        <v>50</v>
      </c>
      <c r="B43" s="65" t="s">
        <v>51</v>
      </c>
      <c r="C43" s="9">
        <v>0</v>
      </c>
    </row>
    <row r="44" spans="1:3" x14ac:dyDescent="0.25">
      <c r="A44" s="4" t="s">
        <v>52</v>
      </c>
      <c r="B44" s="69" t="s">
        <v>53</v>
      </c>
      <c r="C44" s="9">
        <v>0</v>
      </c>
    </row>
    <row r="45" spans="1:3" ht="30" x14ac:dyDescent="0.25">
      <c r="A45" s="4" t="s">
        <v>54</v>
      </c>
      <c r="B45" s="69" t="s">
        <v>55</v>
      </c>
      <c r="C45" s="9">
        <v>0</v>
      </c>
    </row>
    <row r="46" spans="1:3" x14ac:dyDescent="0.25">
      <c r="A46" s="4" t="s">
        <v>56</v>
      </c>
      <c r="B46" s="69"/>
      <c r="C46" s="9">
        <v>0</v>
      </c>
    </row>
    <row r="47" spans="1:3" ht="15.75" thickBot="1" x14ac:dyDescent="0.3">
      <c r="A47" s="59" t="s">
        <v>57</v>
      </c>
      <c r="C47" s="9">
        <v>0</v>
      </c>
    </row>
    <row r="48" spans="1:3" ht="15.75" thickBot="1" x14ac:dyDescent="0.3">
      <c r="A48" s="5" t="s">
        <v>29</v>
      </c>
      <c r="B48" s="70"/>
      <c r="C48" s="11">
        <f>SUM(C43:C47)</f>
        <v>0</v>
      </c>
    </row>
    <row r="49" spans="1:13" ht="15.75" thickBot="1" x14ac:dyDescent="0.3"/>
    <row r="50" spans="1:13" ht="15.75" thickBot="1" x14ac:dyDescent="0.3">
      <c r="A50" s="49" t="s">
        <v>58</v>
      </c>
      <c r="B50" s="67"/>
      <c r="C50" s="48"/>
    </row>
    <row r="51" spans="1:13" x14ac:dyDescent="0.25">
      <c r="A51" s="3" t="s">
        <v>59</v>
      </c>
      <c r="B51" s="68" t="s">
        <v>60</v>
      </c>
      <c r="C51" s="10">
        <v>0</v>
      </c>
    </row>
    <row r="52" spans="1:13" x14ac:dyDescent="0.25">
      <c r="A52" s="4" t="s">
        <v>61</v>
      </c>
      <c r="B52" s="68" t="s">
        <v>60</v>
      </c>
      <c r="C52" s="10">
        <v>0</v>
      </c>
    </row>
    <row r="53" spans="1:13" x14ac:dyDescent="0.25">
      <c r="A53" s="4" t="s">
        <v>62</v>
      </c>
      <c r="B53" s="69" t="s">
        <v>63</v>
      </c>
      <c r="C53" s="10">
        <v>0</v>
      </c>
    </row>
    <row r="54" spans="1:13" ht="30" x14ac:dyDescent="0.25">
      <c r="A54" s="4" t="s">
        <v>64</v>
      </c>
      <c r="B54" s="69" t="s">
        <v>65</v>
      </c>
      <c r="C54" s="10">
        <v>0</v>
      </c>
    </row>
    <row r="55" spans="1:13" ht="15.75" thickBot="1" x14ac:dyDescent="0.3">
      <c r="A55" s="4" t="s">
        <v>66</v>
      </c>
      <c r="B55" s="69" t="s">
        <v>67</v>
      </c>
      <c r="C55" s="10">
        <v>0</v>
      </c>
    </row>
    <row r="56" spans="1:13" ht="15.75" thickBot="1" x14ac:dyDescent="0.3">
      <c r="A56" s="5" t="s">
        <v>29</v>
      </c>
      <c r="B56" s="70"/>
      <c r="C56" s="11">
        <f>SUM(C51:C55)</f>
        <v>0</v>
      </c>
    </row>
    <row r="57" spans="1:13" ht="15.75" thickBot="1" x14ac:dyDescent="0.3">
      <c r="A57" s="2"/>
      <c r="B57" s="72"/>
      <c r="C57" s="2"/>
    </row>
    <row r="58" spans="1:13" ht="15.75" thickBot="1" x14ac:dyDescent="0.3">
      <c r="A58" s="6" t="s">
        <v>68</v>
      </c>
      <c r="B58" s="82">
        <v>0.05</v>
      </c>
      <c r="C58" s="12">
        <f>SUM(C56,C48,C40,C27)*B58</f>
        <v>0</v>
      </c>
    </row>
    <row r="59" spans="1:13" ht="15.75" thickBot="1" x14ac:dyDescent="0.3">
      <c r="E59" s="15"/>
      <c r="F59" s="15"/>
      <c r="G59" s="15"/>
      <c r="H59" s="15"/>
      <c r="I59" s="15"/>
      <c r="J59" s="15"/>
      <c r="K59" s="15"/>
      <c r="L59" s="15"/>
      <c r="M59" s="15"/>
    </row>
    <row r="60" spans="1:13" ht="15.75" thickBot="1" x14ac:dyDescent="0.3">
      <c r="A60" s="52" t="s">
        <v>69</v>
      </c>
      <c r="B60" s="73"/>
      <c r="C60" s="53">
        <f>SUM(C56,C48,C40,C27)+C58</f>
        <v>0</v>
      </c>
    </row>
    <row r="62" spans="1:13" ht="21" x14ac:dyDescent="0.35">
      <c r="A62" s="50" t="s">
        <v>70</v>
      </c>
      <c r="B62" s="66" t="s">
        <v>71</v>
      </c>
      <c r="C62" s="47"/>
    </row>
    <row r="63" spans="1:13" x14ac:dyDescent="0.25">
      <c r="A63" s="17" t="s">
        <v>72</v>
      </c>
      <c r="B63" s="74" t="s">
        <v>73</v>
      </c>
      <c r="C63" s="10">
        <v>0</v>
      </c>
    </row>
    <row r="64" spans="1:13" x14ac:dyDescent="0.25">
      <c r="A64" s="16" t="s">
        <v>74</v>
      </c>
      <c r="B64" s="75" t="s">
        <v>75</v>
      </c>
      <c r="C64" s="10">
        <v>0</v>
      </c>
    </row>
    <row r="65" spans="1:16" x14ac:dyDescent="0.25">
      <c r="A65" s="17" t="s">
        <v>76</v>
      </c>
      <c r="B65" s="74"/>
      <c r="C65" s="10">
        <v>0</v>
      </c>
    </row>
    <row r="66" spans="1:16" x14ac:dyDescent="0.25">
      <c r="A66" s="3" t="s">
        <v>77</v>
      </c>
      <c r="B66" s="68" t="s">
        <v>78</v>
      </c>
      <c r="C66" s="10">
        <v>0</v>
      </c>
    </row>
    <row r="67" spans="1:16" x14ac:dyDescent="0.25">
      <c r="A67" s="4" t="s">
        <v>79</v>
      </c>
      <c r="B67" s="69"/>
      <c r="C67" s="10">
        <v>0</v>
      </c>
    </row>
    <row r="68" spans="1:16" s="15" customFormat="1" x14ac:dyDescent="0.25">
      <c r="A68" s="4" t="s">
        <v>80</v>
      </c>
      <c r="B68" s="69" t="s">
        <v>81</v>
      </c>
      <c r="C68" s="10">
        <v>0</v>
      </c>
      <c r="D68" s="46"/>
      <c r="E68"/>
      <c r="F68"/>
      <c r="G68"/>
      <c r="H68"/>
      <c r="I68"/>
      <c r="J68"/>
      <c r="K68"/>
      <c r="L68"/>
      <c r="M68"/>
      <c r="N68"/>
      <c r="O68"/>
      <c r="P68"/>
    </row>
    <row r="69" spans="1:16" s="15" customFormat="1" ht="30" x14ac:dyDescent="0.25">
      <c r="A69" s="60" t="s">
        <v>82</v>
      </c>
      <c r="B69" s="76" t="s">
        <v>83</v>
      </c>
      <c r="C69" s="10">
        <v>0</v>
      </c>
      <c r="D69" s="46"/>
      <c r="E69"/>
      <c r="F69"/>
      <c r="G69"/>
      <c r="H69"/>
      <c r="I69"/>
      <c r="J69"/>
      <c r="K69"/>
      <c r="L69"/>
      <c r="M69"/>
      <c r="N69"/>
      <c r="O69"/>
      <c r="P69"/>
    </row>
    <row r="70" spans="1:16" ht="30.75" thickBot="1" x14ac:dyDescent="0.3">
      <c r="A70" s="7" t="s">
        <v>84</v>
      </c>
      <c r="B70" s="76" t="s">
        <v>85</v>
      </c>
      <c r="C70" s="10">
        <v>0</v>
      </c>
    </row>
    <row r="71" spans="1:16" ht="15.75" thickBot="1" x14ac:dyDescent="0.3">
      <c r="A71" s="51" t="s">
        <v>86</v>
      </c>
      <c r="B71" s="73"/>
      <c r="C71" s="54">
        <f>SUM(C63:C70)</f>
        <v>0</v>
      </c>
    </row>
    <row r="73" spans="1:16" ht="15.75" thickBot="1" x14ac:dyDescent="0.3"/>
    <row r="74" spans="1:16" ht="21.75" thickBot="1" x14ac:dyDescent="0.4">
      <c r="A74" s="50" t="s">
        <v>87</v>
      </c>
      <c r="B74" s="66"/>
      <c r="C74" s="47"/>
    </row>
    <row r="75" spans="1:16" x14ac:dyDescent="0.25">
      <c r="A75" s="3" t="s">
        <v>88</v>
      </c>
      <c r="B75" s="68" t="s">
        <v>89</v>
      </c>
      <c r="C75" s="10">
        <v>0</v>
      </c>
    </row>
    <row r="76" spans="1:16" x14ac:dyDescent="0.25">
      <c r="A76" s="17" t="s">
        <v>90</v>
      </c>
      <c r="B76" s="74" t="s">
        <v>91</v>
      </c>
      <c r="C76" s="10">
        <v>0</v>
      </c>
    </row>
    <row r="77" spans="1:16" x14ac:dyDescent="0.25">
      <c r="A77" s="3" t="s">
        <v>92</v>
      </c>
      <c r="B77" s="74" t="s">
        <v>91</v>
      </c>
      <c r="C77" s="10">
        <v>0</v>
      </c>
    </row>
    <row r="78" spans="1:16" ht="15.75" thickBot="1" x14ac:dyDescent="0.3">
      <c r="A78" s="4" t="s">
        <v>93</v>
      </c>
      <c r="B78" s="74" t="s">
        <v>91</v>
      </c>
      <c r="C78" s="10">
        <v>0</v>
      </c>
    </row>
    <row r="79" spans="1:16" ht="15.75" thickBot="1" x14ac:dyDescent="0.3">
      <c r="A79" s="51" t="s">
        <v>86</v>
      </c>
      <c r="B79" s="73"/>
      <c r="C79" s="54">
        <f>SUM(C75:C78)</f>
        <v>0</v>
      </c>
    </row>
    <row r="81" spans="1:16" x14ac:dyDescent="0.25">
      <c r="C81" s="8"/>
    </row>
    <row r="82" spans="1:16" x14ac:dyDescent="0.25">
      <c r="A82" s="13" t="s">
        <v>94</v>
      </c>
      <c r="B82" s="77"/>
      <c r="C82" s="14">
        <f>(C79+C71)-C60</f>
        <v>0</v>
      </c>
      <c r="N82" s="15"/>
      <c r="O82" s="15"/>
      <c r="P82" s="15"/>
    </row>
  </sheetData>
  <mergeCells count="5">
    <mergeCell ref="D6:D26"/>
    <mergeCell ref="A1:C1"/>
    <mergeCell ref="A2:C2"/>
    <mergeCell ref="A3:C3"/>
    <mergeCell ref="A4:C4"/>
  </mergeCells>
  <phoneticPr fontId="14" type="noConversion"/>
  <pageMargins left="0.82677165354330717" right="0.23622047244094491"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B9A0-7998-4216-BE2F-40C5BE2A455A}">
  <dimension ref="A1:I30"/>
  <sheetViews>
    <sheetView topLeftCell="A13" workbookViewId="0">
      <selection activeCell="D27" sqref="D27"/>
    </sheetView>
  </sheetViews>
  <sheetFormatPr defaultRowHeight="15" x14ac:dyDescent="0.25"/>
  <cols>
    <col min="1" max="1" width="64.85546875" customWidth="1"/>
    <col min="2" max="2" width="17.85546875" customWidth="1"/>
    <col min="3" max="3" width="15.85546875" customWidth="1"/>
    <col min="4" max="4" width="14.140625" customWidth="1"/>
    <col min="5" max="5" width="50" style="31" customWidth="1"/>
    <col min="7" max="7" width="30.28515625" customWidth="1"/>
    <col min="8" max="8" width="10.7109375" customWidth="1"/>
    <col min="9" max="9" width="41.140625" customWidth="1"/>
  </cols>
  <sheetData>
    <row r="1" spans="1:9" x14ac:dyDescent="0.25">
      <c r="A1" s="2" t="s">
        <v>95</v>
      </c>
    </row>
    <row r="2" spans="1:9" x14ac:dyDescent="0.25">
      <c r="A2" s="92" t="s">
        <v>96</v>
      </c>
      <c r="B2" s="92"/>
    </row>
    <row r="3" spans="1:9" ht="15.75" customHeight="1" x14ac:dyDescent="0.25">
      <c r="A3" s="93" t="s">
        <v>97</v>
      </c>
      <c r="B3" s="93"/>
      <c r="C3" s="93"/>
      <c r="D3" s="93"/>
    </row>
    <row r="4" spans="1:9" x14ac:dyDescent="0.25">
      <c r="A4" s="93" t="s">
        <v>98</v>
      </c>
      <c r="B4" s="93"/>
    </row>
    <row r="5" spans="1:9" ht="90" customHeight="1" x14ac:dyDescent="0.25">
      <c r="A5" s="93" t="s">
        <v>99</v>
      </c>
      <c r="B5" s="93"/>
      <c r="C5" s="93"/>
      <c r="D5" s="93"/>
      <c r="E5" s="93"/>
    </row>
    <row r="6" spans="1:9" x14ac:dyDescent="0.25">
      <c r="A6" s="93" t="s">
        <v>100</v>
      </c>
      <c r="B6" s="94"/>
    </row>
    <row r="7" spans="1:9" ht="15.75" thickBot="1" x14ac:dyDescent="0.3"/>
    <row r="8" spans="1:9" ht="20.25" customHeight="1" thickBot="1" x14ac:dyDescent="0.3">
      <c r="A8" s="55" t="s">
        <v>101</v>
      </c>
      <c r="B8" s="56"/>
      <c r="C8" s="56"/>
      <c r="D8" s="57" t="s">
        <v>102</v>
      </c>
      <c r="E8" s="58" t="s">
        <v>103</v>
      </c>
    </row>
    <row r="9" spans="1:9" ht="35.25" thickBot="1" x14ac:dyDescent="0.3">
      <c r="A9" s="18" t="s">
        <v>104</v>
      </c>
      <c r="B9" s="62" t="s">
        <v>105</v>
      </c>
      <c r="C9" s="19"/>
      <c r="D9" s="20"/>
      <c r="E9" s="29"/>
      <c r="G9" s="38" t="s">
        <v>106</v>
      </c>
      <c r="H9" s="39"/>
    </row>
    <row r="10" spans="1:9" x14ac:dyDescent="0.25">
      <c r="A10" s="21" t="s">
        <v>107</v>
      </c>
      <c r="B10" s="63" t="s">
        <v>108</v>
      </c>
      <c r="C10" s="19"/>
      <c r="D10" s="20"/>
      <c r="E10" s="29" t="s">
        <v>109</v>
      </c>
      <c r="G10" s="37" t="s">
        <v>110</v>
      </c>
      <c r="H10" s="41"/>
    </row>
    <row r="11" spans="1:9" ht="30" x14ac:dyDescent="0.25">
      <c r="A11" s="21" t="s">
        <v>111</v>
      </c>
      <c r="B11" s="22">
        <v>0.5</v>
      </c>
      <c r="C11" s="19"/>
      <c r="D11" s="23" t="e">
        <f>B11*B9</f>
        <v>#VALUE!</v>
      </c>
      <c r="E11" s="29" t="s">
        <v>112</v>
      </c>
      <c r="G11" s="35" t="s">
        <v>113</v>
      </c>
      <c r="H11" s="42"/>
    </row>
    <row r="12" spans="1:9" ht="30.75" thickBot="1" x14ac:dyDescent="0.3">
      <c r="A12" s="21" t="s">
        <v>114</v>
      </c>
      <c r="B12" s="24" t="e">
        <f>H13</f>
        <v>#DIV/0!</v>
      </c>
      <c r="C12" s="19"/>
      <c r="D12" s="24" t="e">
        <f>D11*B12*B10</f>
        <v>#VALUE!</v>
      </c>
      <c r="E12" s="29" t="s">
        <v>115</v>
      </c>
      <c r="G12" s="36" t="s">
        <v>116</v>
      </c>
      <c r="H12" s="43"/>
      <c r="I12" s="61" t="s">
        <v>117</v>
      </c>
    </row>
    <row r="13" spans="1:9" ht="15.75" thickBot="1" x14ac:dyDescent="0.3">
      <c r="A13" s="21" t="s">
        <v>118</v>
      </c>
      <c r="B13" s="33">
        <v>2</v>
      </c>
      <c r="C13" s="19"/>
      <c r="D13" s="24" t="e">
        <f>D11*B13*B10</f>
        <v>#VALUE!</v>
      </c>
      <c r="E13" s="29" t="s">
        <v>119</v>
      </c>
      <c r="G13" s="40" t="s">
        <v>120</v>
      </c>
      <c r="H13" s="64" t="e">
        <f>AVERAGE(H10:H12)</f>
        <v>#DIV/0!</v>
      </c>
      <c r="I13" s="32" t="s">
        <v>121</v>
      </c>
    </row>
    <row r="14" spans="1:9" x14ac:dyDescent="0.25">
      <c r="A14" s="21" t="s">
        <v>122</v>
      </c>
      <c r="B14" s="19"/>
      <c r="C14" s="19"/>
      <c r="D14" s="24" t="e">
        <f>D12-D13</f>
        <v>#VALUE!</v>
      </c>
      <c r="E14" s="29"/>
    </row>
    <row r="15" spans="1:9" x14ac:dyDescent="0.25">
      <c r="A15" s="21" t="s">
        <v>123</v>
      </c>
      <c r="B15" s="19"/>
      <c r="C15" s="19"/>
      <c r="D15" s="24" t="e">
        <f>D14*0.75</f>
        <v>#VALUE!</v>
      </c>
      <c r="E15" s="29" t="s">
        <v>124</v>
      </c>
    </row>
    <row r="16" spans="1:9" ht="15.75" thickBot="1" x14ac:dyDescent="0.3">
      <c r="A16" s="26" t="s">
        <v>125</v>
      </c>
      <c r="B16" s="27"/>
      <c r="C16" s="27"/>
      <c r="D16" s="28" t="e">
        <f>D15</f>
        <v>#VALUE!</v>
      </c>
      <c r="E16" s="30"/>
    </row>
    <row r="17" spans="1:5" ht="15.75" thickTop="1" x14ac:dyDescent="0.25"/>
    <row r="19" spans="1:5" ht="15.75" thickBot="1" x14ac:dyDescent="0.3"/>
    <row r="20" spans="1:5" ht="21" customHeight="1" x14ac:dyDescent="0.25">
      <c r="A20" s="55" t="s">
        <v>126</v>
      </c>
      <c r="B20" s="56"/>
      <c r="C20" s="56"/>
      <c r="D20" s="57" t="s">
        <v>102</v>
      </c>
      <c r="E20" s="58"/>
    </row>
    <row r="21" spans="1:5" ht="23.25" x14ac:dyDescent="0.25">
      <c r="A21" s="18" t="s">
        <v>127</v>
      </c>
      <c r="B21" s="62" t="s">
        <v>128</v>
      </c>
      <c r="C21" s="19"/>
      <c r="D21" s="20"/>
      <c r="E21" s="29"/>
    </row>
    <row r="22" spans="1:5" x14ac:dyDescent="0.25">
      <c r="A22" s="21" t="s">
        <v>107</v>
      </c>
      <c r="B22" s="63" t="s">
        <v>108</v>
      </c>
      <c r="C22" s="19"/>
      <c r="D22" s="20"/>
      <c r="E22" s="29" t="s">
        <v>129</v>
      </c>
    </row>
    <row r="23" spans="1:5" x14ac:dyDescent="0.25">
      <c r="A23" s="21" t="s">
        <v>111</v>
      </c>
      <c r="B23" s="22">
        <v>0.5</v>
      </c>
      <c r="C23" s="19"/>
      <c r="D23" s="23" t="e">
        <f>B23*B21</f>
        <v>#VALUE!</v>
      </c>
      <c r="E23" s="29" t="s">
        <v>130</v>
      </c>
    </row>
    <row r="24" spans="1:5" x14ac:dyDescent="0.25">
      <c r="A24" s="21" t="s">
        <v>114</v>
      </c>
      <c r="B24" s="44" t="e">
        <f>H13</f>
        <v>#DIV/0!</v>
      </c>
      <c r="C24" s="19"/>
      <c r="D24" s="24" t="e">
        <f>D23*B24*B22</f>
        <v>#VALUE!</v>
      </c>
      <c r="E24" s="29" t="s">
        <v>131</v>
      </c>
    </row>
    <row r="25" spans="1:5" x14ac:dyDescent="0.25">
      <c r="A25" s="21" t="s">
        <v>132</v>
      </c>
      <c r="B25" s="33">
        <v>2</v>
      </c>
      <c r="C25" s="19"/>
      <c r="D25" s="24" t="e">
        <f>D23*B25*B22</f>
        <v>#VALUE!</v>
      </c>
      <c r="E25" s="29"/>
    </row>
    <row r="26" spans="1:5" ht="46.5" customHeight="1" x14ac:dyDescent="0.25">
      <c r="A26" s="21" t="s">
        <v>159</v>
      </c>
      <c r="B26" s="84">
        <v>0.13500000000000001</v>
      </c>
      <c r="C26" s="19"/>
      <c r="D26" s="24" t="e">
        <f>+D24/(1+B26)*B26</f>
        <v>#VALUE!</v>
      </c>
      <c r="E26" s="29" t="s">
        <v>160</v>
      </c>
    </row>
    <row r="27" spans="1:5" x14ac:dyDescent="0.25">
      <c r="A27" s="21" t="s">
        <v>133</v>
      </c>
      <c r="B27" s="25" t="s">
        <v>134</v>
      </c>
      <c r="C27" s="19"/>
      <c r="D27" s="24" t="e">
        <f>D24-D25-D26</f>
        <v>#VALUE!</v>
      </c>
      <c r="E27" s="29"/>
    </row>
    <row r="28" spans="1:5" ht="39" x14ac:dyDescent="0.25">
      <c r="A28" s="21" t="s">
        <v>135</v>
      </c>
      <c r="B28" s="34" t="s">
        <v>136</v>
      </c>
      <c r="C28" s="19"/>
      <c r="D28" s="83" t="e">
        <f>D27*0.9</f>
        <v>#VALUE!</v>
      </c>
      <c r="E28" s="29"/>
    </row>
    <row r="29" spans="1:5" ht="15.75" thickBot="1" x14ac:dyDescent="0.3">
      <c r="A29" s="26" t="s">
        <v>137</v>
      </c>
      <c r="B29" s="27"/>
      <c r="C29" s="27"/>
      <c r="D29" s="28"/>
      <c r="E29" s="30"/>
    </row>
    <row r="30" spans="1:5" ht="15.75" thickTop="1" x14ac:dyDescent="0.25"/>
  </sheetData>
  <mergeCells count="5">
    <mergeCell ref="A2:B2"/>
    <mergeCell ref="A4:B4"/>
    <mergeCell ref="A6:B6"/>
    <mergeCell ref="A3:D3"/>
    <mergeCell ref="A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4B87-6A78-4A5B-A862-DC132F824B65}">
  <dimension ref="A1:C13"/>
  <sheetViews>
    <sheetView tabSelected="1" workbookViewId="0">
      <selection activeCell="B21" sqref="B21"/>
    </sheetView>
  </sheetViews>
  <sheetFormatPr defaultRowHeight="15" x14ac:dyDescent="0.25"/>
  <cols>
    <col min="1" max="1" width="27" customWidth="1"/>
    <col min="2" max="2" width="24.5703125" customWidth="1"/>
    <col min="3" max="3" width="17.7109375" style="79" customWidth="1"/>
  </cols>
  <sheetData>
    <row r="1" spans="1:3" ht="30" x14ac:dyDescent="0.25">
      <c r="A1" s="80" t="s">
        <v>138</v>
      </c>
      <c r="B1" s="80" t="s">
        <v>139</v>
      </c>
      <c r="C1" s="81" t="s">
        <v>140</v>
      </c>
    </row>
    <row r="2" spans="1:3" x14ac:dyDescent="0.25">
      <c r="A2" s="2" t="s">
        <v>141</v>
      </c>
      <c r="B2" t="s">
        <v>134</v>
      </c>
      <c r="C2" s="79" t="s">
        <v>142</v>
      </c>
    </row>
    <row r="3" spans="1:3" x14ac:dyDescent="0.25">
      <c r="A3" s="2" t="s">
        <v>143</v>
      </c>
      <c r="B3" t="s">
        <v>144</v>
      </c>
      <c r="C3" s="79" t="s">
        <v>145</v>
      </c>
    </row>
    <row r="4" spans="1:3" x14ac:dyDescent="0.25">
      <c r="A4" s="2" t="s">
        <v>143</v>
      </c>
      <c r="B4" t="s">
        <v>146</v>
      </c>
      <c r="C4" s="79" t="s">
        <v>147</v>
      </c>
    </row>
    <row r="5" spans="1:3" x14ac:dyDescent="0.25">
      <c r="A5" s="2" t="s">
        <v>148</v>
      </c>
      <c r="B5" t="s">
        <v>149</v>
      </c>
      <c r="C5" s="79">
        <v>60</v>
      </c>
    </row>
    <row r="6" spans="1:3" x14ac:dyDescent="0.25">
      <c r="A6" s="2" t="s">
        <v>150</v>
      </c>
      <c r="B6" t="s">
        <v>151</v>
      </c>
      <c r="C6" s="79">
        <v>65</v>
      </c>
    </row>
    <row r="7" spans="1:3" x14ac:dyDescent="0.25">
      <c r="A7" s="2" t="s">
        <v>150</v>
      </c>
      <c r="B7" t="s">
        <v>152</v>
      </c>
      <c r="C7" s="79" t="s">
        <v>145</v>
      </c>
    </row>
    <row r="8" spans="1:3" x14ac:dyDescent="0.25">
      <c r="A8" s="2" t="s">
        <v>153</v>
      </c>
      <c r="B8" t="s">
        <v>134</v>
      </c>
      <c r="C8" s="79">
        <v>40</v>
      </c>
    </row>
    <row r="9" spans="1:3" x14ac:dyDescent="0.25">
      <c r="A9" s="2" t="s">
        <v>154</v>
      </c>
      <c r="B9" t="s">
        <v>155</v>
      </c>
      <c r="C9" s="79">
        <v>75</v>
      </c>
    </row>
    <row r="10" spans="1:3" x14ac:dyDescent="0.25">
      <c r="A10" s="2" t="s">
        <v>154</v>
      </c>
      <c r="B10" t="s">
        <v>156</v>
      </c>
      <c r="C10" s="79">
        <v>50</v>
      </c>
    </row>
    <row r="11" spans="1:3" x14ac:dyDescent="0.25">
      <c r="A11" s="2" t="s">
        <v>157</v>
      </c>
      <c r="B11" t="s">
        <v>134</v>
      </c>
      <c r="C11" s="79" t="s">
        <v>158</v>
      </c>
    </row>
    <row r="13" spans="1:3" s="32" customFormat="1" ht="48" customHeight="1" x14ac:dyDescent="0.25">
      <c r="A13" s="94" t="s">
        <v>161</v>
      </c>
      <c r="B13" s="94"/>
      <c r="C13" s="94"/>
    </row>
  </sheetData>
  <mergeCells count="1">
    <mergeCell ref="A13: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49D6C46C75447B684B4A1959DE20C" ma:contentTypeVersion="19" ma:contentTypeDescription="Create a new document." ma:contentTypeScope="" ma:versionID="09974928907f4de2532b11788e1324ad">
  <xsd:schema xmlns:xsd="http://www.w3.org/2001/XMLSchema" xmlns:xs="http://www.w3.org/2001/XMLSchema" xmlns:p="http://schemas.microsoft.com/office/2006/metadata/properties" xmlns:ns2="a043f3bf-bfea-41c1-bfeb-b4888e38126d" xmlns:ns3="0560ac0c-0784-4270-bc46-83f758569593" targetNamespace="http://schemas.microsoft.com/office/2006/metadata/properties" ma:root="true" ma:fieldsID="d8e82bf27ac91020be0995c945d743bf" ns2:_="" ns3:_="">
    <xsd:import namespace="a043f3bf-bfea-41c1-bfeb-b4888e38126d"/>
    <xsd:import namespace="0560ac0c-0784-4270-bc46-83f7585695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3f3bf-bfea-41c1-bfeb-b4888e381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1818bc5-6392-40a4-ba78-6849e03efd0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60ac0c-0784-4270-bc46-83f75856959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30d7fd-672f-4701-995c-ca83310c81e8}" ma:internalName="TaxCatchAll" ma:showField="CatchAllData" ma:web="0560ac0c-0784-4270-bc46-83f7585695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43f3bf-bfea-41c1-bfeb-b4888e38126d">
      <Terms xmlns="http://schemas.microsoft.com/office/infopath/2007/PartnerControls"/>
    </lcf76f155ced4ddcb4097134ff3c332f>
    <TaxCatchAll xmlns="0560ac0c-0784-4270-bc46-83f7585695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1CD17-1466-4275-ADAD-28BF795AF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3f3bf-bfea-41c1-bfeb-b4888e38126d"/>
    <ds:schemaRef ds:uri="0560ac0c-0784-4270-bc46-83f7585695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850D2C-4712-4AAD-B11F-ABB608CA094B}">
  <ds:schemaRefs>
    <ds:schemaRef ds:uri="http://schemas.microsoft.com/office/2006/metadata/properties"/>
    <ds:schemaRef ds:uri="http://schemas.microsoft.com/office/infopath/2007/PartnerControls"/>
    <ds:schemaRef ds:uri="a043f3bf-bfea-41c1-bfeb-b4888e38126d"/>
    <ds:schemaRef ds:uri="0560ac0c-0784-4270-bc46-83f758569593"/>
  </ds:schemaRefs>
</ds:datastoreItem>
</file>

<file path=customXml/itemProps3.xml><?xml version="1.0" encoding="utf-8"?>
<ds:datastoreItem xmlns:ds="http://schemas.openxmlformats.org/officeDocument/2006/customXml" ds:itemID="{2CE3F5E0-731A-4E1D-9E59-4180346DBC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Box Office Split Templates</vt:lpstr>
      <vt:lpstr>Venue Minimum Capacities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dc:creator>
  <cp:keywords/>
  <dc:description/>
  <cp:lastModifiedBy>Katherine Murphy</cp:lastModifiedBy>
  <cp:revision/>
  <dcterms:created xsi:type="dcterms:W3CDTF">2010-10-11T11:29:37Z</dcterms:created>
  <dcterms:modified xsi:type="dcterms:W3CDTF">2025-11-27T15:37:48Z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0x0101003CB49D6C46C75447B684B4A1959DE20C</vt:lpwstr>
  </property>
  <property fmtid="{D5CDD505-2E9C-101B-9397-08002B2CF9AE}" pid="3" name="MediaServiceImageTags">
    <vt:lpwstr/>
  </property>
</Properties>
</file>